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Muster\Herren\"/>
    </mc:Choice>
  </mc:AlternateContent>
  <xr:revisionPtr revIDLastSave="0" documentId="13_ncr:1_{34E5FA9A-5919-44B6-B333-4115A546275F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20" i="2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C17" i="1" s="1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V36" i="1"/>
  <c r="V42" i="1"/>
  <c r="P2" i="17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<sst xmlns="http://schemas.openxmlformats.org/spreadsheetml/2006/main" count="496" uniqueCount="128">
  <si>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</si>
  <si>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</si>
  <si>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</si>
  <si>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</si>
  <si>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</si>
  <si>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</si>
  <si>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</si>
  <si>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</si>
  <si>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</si>
  <si>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</si>
  <si>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</si>
  <si>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</si>
  <si>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</si>
  <si>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</si>
  <si>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</si>
  <si>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</si>
  <si>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</si>
  <si>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</si>
  <si>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</si>
  <si>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</si>
  <si>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</si>
  <si>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</si>
  <si>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</si>
  <si>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</si>
  <si>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</si>
  <si>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</si>
  <si>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</si>
  <si>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</si>
  <si>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</si>
  <si>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</si>
  <si>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</si>
  <si>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</si>
  <si>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</si>
  <si>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</si>
  <si>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</si>
  <si>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</si>
  <si>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</si>
  <si>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</si>
  <si>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</si>
  <si>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</si>
  <si>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</si>
  <si>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</si>
  <si>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</si>
  <si>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</si>
  <si>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</si>
  <si>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</si>
  <si>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</si>
  <si>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</si>
  <si>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</si>
  <si>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</si>
  <si>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</si>
  <si>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</si>
  <si>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</si>
  <si>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</si>
  <si>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</si>
  <si>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</si>
  <si>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</si>
  <si>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</si>
  <si>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</si>
  <si>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</si>
  <si>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</si>
  <si>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</si>
  <si>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</si>
  <si>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</si>
  <si>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</si>
  <si>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</si>
  <si>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</si>
  <si>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</si>
  <si>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</si>
  <si>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</si>
  <si>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</si>
  <si>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</si>
  <si>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</si>
  <si>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</si>
  <si>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</si>
  <si>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</si>
  <si>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</si>
  <si>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</si>
  <si>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</si>
  <si>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</si>
  <si>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</si>
  <si>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</si>
  <si>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</si>
  <si>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</si>
  <si>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</si>
  <si>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</si>
  <si>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</si>
  <si>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</si>
  <si>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</si>
  <si>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</si>
  <si>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</si>
  <si>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</si>
  <si>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</si>
  <si>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</si>
  <si>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</si>
  <si>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</si>
  <si>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</si>
  <si>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</si>
  <si>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</si>
  <si>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</si>
  <si>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</si>
  <si>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</si>
  <si>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</si>
  <si>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</si>
  <si>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</si>
  <si>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</si>
  <si>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</si>
  <si>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</si>
  <si>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</si>
  <si>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</si>
  <si>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</si>
  <si>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</si>
  <si>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</si>
  <si>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</si>
  <si>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</si>
  <si>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</si>
  <si>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</si>
  <si>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Lorup</t>
  </si>
  <si>
    <t>Ostenwalde</t>
  </si>
  <si>
    <t>Lorup II</t>
  </si>
  <si>
    <t>Ostenwalde I</t>
  </si>
  <si>
    <t>Eisten II</t>
  </si>
  <si>
    <t>Spahnharrenstätte IV</t>
  </si>
  <si>
    <t>Esterwegen I</t>
  </si>
  <si>
    <t>Spahnharrenstätte V</t>
  </si>
  <si>
    <t>Eisten</t>
  </si>
  <si>
    <t>Spahnharrenstätte</t>
  </si>
  <si>
    <t>Esterwegen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</si>
</sst>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I5" sqref="I5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67</v>
      </c>
      <c r="L1" s="160"/>
      <c r="M1" s="159" t="s">
        <v>22</v>
      </c>
      <c r="N1" s="159"/>
      <c r="O1" s="159"/>
      <c r="P1" s="158" t="s">
        <v>16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 t="s">
        <v>108</v>
      </c>
      <c r="H3" s="116" t="s">
        <v>109</v>
      </c>
      <c r="I3" s="116" t="s">
        <v>110</v>
      </c>
      <c r="J3" s="161" t="s">
        <v>1</v>
      </c>
      <c r="K3" s="161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 t="s">
        <v>116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117</v>
      </c>
      <c r="E4" s="30" t="s">
        <v>118</v>
      </c>
      <c r="F4" s="30" t="s">
        <v>125</v>
      </c>
      <c r="G4" s="30" t="s">
        <v>126</v>
      </c>
      <c r="H4" s="30" t="s">
        <v>127</v>
      </c>
      <c r="I4" s="30" t="s">
        <v>126</v>
      </c>
      <c r="J4" s="29" t="s">
        <v>0</v>
      </c>
      <c r="K4" s="31" t="s">
        <v>4</v>
      </c>
      <c r="L4" s="30" t="str">
        <f t="shared" ref="L4:Q4" si="0">D4</f>
        <v>Lorup</v>
      </c>
      <c r="M4" s="30" t="str">
        <f t="shared" si="0"/>
        <v>Ostenwalde</v>
      </c>
      <c r="N4" s="30" t="str">
        <f t="shared" si="0"/>
        <v>Eisten</v>
      </c>
      <c r="O4" s="30" t="str">
        <f t="shared" si="0"/>
        <v>Spahnharrenstätte</v>
      </c>
      <c r="P4" s="30" t="str">
        <f t="shared" si="0"/>
        <v>Esterwegen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Lorup II</v>
      </c>
      <c r="C6" s="153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7"/>
    </row>
    <row r="7" spans="1:22" ht="20.25" customHeight="1" x14ac:dyDescent="0.25">
      <c r="A7" s="39">
        <v>2</v>
      </c>
      <c r="B7" s="154" t="str">
        <f>'Übersicht Gruppen'!B3</f>
        <v>Ostenwalde I</v>
      </c>
      <c r="C7" s="155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25">
      <c r="A8" s="43">
        <v>3</v>
      </c>
      <c r="B8" s="152" t="str">
        <f>'Übersicht Gruppen'!B4</f>
        <v>Eisten II</v>
      </c>
      <c r="C8" s="153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25">
      <c r="A9" s="29">
        <v>4</v>
      </c>
      <c r="B9" s="154" t="str">
        <f>'Übersicht Gruppen'!B5</f>
        <v>Spahnharrenstätte IV</v>
      </c>
      <c r="C9" s="155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25">
      <c r="A10" s="44">
        <v>5</v>
      </c>
      <c r="B10" s="152" t="str">
        <f>'Übersicht Gruppen'!B6</f>
        <v>Esterwegen I</v>
      </c>
      <c r="C10" s="153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25">
      <c r="A11" s="45">
        <v>6</v>
      </c>
      <c r="B11" s="154" t="str">
        <f>'Übersicht Gruppen'!B7</f>
        <v>Spahnharrenstätte V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Schütze 1</v>
      </c>
      <c r="C17" s="91" t="str">
        <f>'Übersicht Schützen'!B2</f>
        <v>Lorup II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Schütze 2</v>
      </c>
      <c r="C18" s="92" t="str">
        <f>'Übersicht Schützen'!B3</f>
        <v>Lorup II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25">
      <c r="A19" s="50">
        <v>3</v>
      </c>
      <c r="B19" s="54" t="str">
        <f>'Übersicht Schützen'!A4</f>
        <v>Schütze 3</v>
      </c>
      <c r="C19" s="91" t="str">
        <f>'Übersicht Schützen'!B4</f>
        <v>Lorup II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25">
      <c r="A20" s="52">
        <v>4</v>
      </c>
      <c r="B20" s="57" t="str">
        <f>'Übersicht Schützen'!A5</f>
        <v>Schütze 4</v>
      </c>
      <c r="C20" s="92" t="str">
        <f>'Übersicht Schützen'!B5</f>
        <v>Lorup II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25">
      <c r="A21" s="43">
        <v>5</v>
      </c>
      <c r="B21" s="54" t="str">
        <f>'Übersicht Schützen'!A6</f>
        <v>Schütze 5</v>
      </c>
      <c r="C21" s="91" t="str">
        <f>'Übersicht Schützen'!B6</f>
        <v>Lorup II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25">
      <c r="A22" s="29">
        <v>6</v>
      </c>
      <c r="B22" s="57" t="str">
        <f>'Übersicht Schützen'!A7</f>
        <v>Schütze 6</v>
      </c>
      <c r="C22" s="92" t="str">
        <f>'Übersicht Schützen'!B7</f>
        <v>Lorup II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Schütze 7</v>
      </c>
      <c r="C23" s="91" t="str">
        <f>'Übersicht Schützen'!B8</f>
        <v>Ostenwalde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25">
      <c r="A24" s="29">
        <v>8</v>
      </c>
      <c r="B24" s="57" t="str">
        <f>'Übersicht Schützen'!A9</f>
        <v>Schütze 8</v>
      </c>
      <c r="C24" s="92" t="str">
        <f>'Übersicht Schützen'!B9</f>
        <v>Ostenwalde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Schütze 9</v>
      </c>
      <c r="C25" s="91" t="str">
        <f>'Übersicht Schützen'!B10</f>
        <v>Ostenwalde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25">
      <c r="A26" s="52">
        <v>10</v>
      </c>
      <c r="B26" s="57" t="str">
        <f>'Übersicht Schützen'!A11</f>
        <v>Schütze 10</v>
      </c>
      <c r="C26" s="92" t="str">
        <f>'Übersicht Schützen'!B11</f>
        <v>Ostenwalde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Schütze 11</v>
      </c>
      <c r="C27" s="91" t="str">
        <f>'Übersicht Schützen'!B12</f>
        <v>Ostenwalde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Schütze 12</v>
      </c>
      <c r="C28" s="92" t="str">
        <f>'Übersicht Schützen'!B13</f>
        <v>Ostenwalde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Schütze 13</v>
      </c>
      <c r="C29" s="91" t="str">
        <f>'Übersicht Schützen'!B14</f>
        <v>Eisten 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25">
      <c r="A30" s="52">
        <v>14</v>
      </c>
      <c r="B30" s="57" t="str">
        <f>'Übersicht Schützen'!A15</f>
        <v>Schütze 14</v>
      </c>
      <c r="C30" s="92" t="str">
        <f>'Übersicht Schützen'!B15</f>
        <v>Eisten 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25">
      <c r="A31" s="43">
        <v>15</v>
      </c>
      <c r="B31" s="54" t="str">
        <f>'Übersicht Schützen'!A16</f>
        <v>Schütze 15</v>
      </c>
      <c r="C31" s="91" t="str">
        <f>'Übersicht Schützen'!B16</f>
        <v>Eisten 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Schütze 16</v>
      </c>
      <c r="C32" s="92" t="str">
        <f>'Übersicht Schützen'!B17</f>
        <v>Eisten 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25">
      <c r="A33" s="50">
        <v>17</v>
      </c>
      <c r="B33" s="54" t="str">
        <f>'Übersicht Schützen'!A18</f>
        <v>Schütze 17</v>
      </c>
      <c r="C33" s="91" t="str">
        <f>'Übersicht Schützen'!B18</f>
        <v>Eisten 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25">
      <c r="A34" s="29">
        <v>18</v>
      </c>
      <c r="B34" s="57" t="str">
        <f>'Übersicht Schützen'!A19</f>
        <v>Schütze 18</v>
      </c>
      <c r="C34" s="92" t="str">
        <f>'Übersicht Schützen'!B19</f>
        <v>Eisten 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19</v>
      </c>
      <c r="C35" s="91" t="str">
        <f>'Übersicht Schützen'!B20</f>
        <v>Spahnharrenstätte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Schütze 20</v>
      </c>
      <c r="C36" s="92" t="str">
        <f>'Übersicht Schützen'!B21</f>
        <v>Spahnharrenstätte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21</v>
      </c>
      <c r="C37" s="91" t="str">
        <f>'Übersicht Schützen'!B22</f>
        <v>Spahnharrenstätte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22</v>
      </c>
      <c r="C38" s="92" t="str">
        <f>'Übersicht Schützen'!B23</f>
        <v>Spahnharrenstätte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Spahnharrenstätte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Spahnharrenstätte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Esterwegen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Esterwegen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Esterwegen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Esterwegen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Esterwegen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Esterwegen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Spahnharrenstätte 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Spahnharrenstätte V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Spahnharrenstätte 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Spahnharrenstätte 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Spahnharrenstätte 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Spahnharrenstätte 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Eisten</v>
      </c>
      <c r="X1" s="170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Spahnharrenstätte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Esterwegen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Spahnharrenstätte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Spahnharrenstätte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Spahnharrenstätte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Spahnharrenstätte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Spahnharrenstätte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Spahnharrenstätte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Spahnharrenstätte</v>
      </c>
      <c r="X1" s="170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Spahnharrenstätte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Esterwegen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Spahnharrenstätte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Spahnharrenstätte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Spahnharrenstätte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Spahnharrenstätte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Spahnharrenstätte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Spahnharrenstätte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Esterwegen</v>
      </c>
      <c r="X1" s="170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Spahnharrenstätte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Esterwegen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Spahnharrenstätte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Spahnharrenstätte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Spahnharrenstätte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Spahnharrenstätte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Spahnharrenstätte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Spahnharrenstätte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Spahnharrenstätte</v>
      </c>
      <c r="X1" s="170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Spahnharrenstätte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Esterwegen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Spahnharrenstätte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Spahnharrenstätte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Spahnharrenstätte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Spahnharrenstätte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Spahnharrenstätte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Spahnharrenstätte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Lorup II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Ostenwalde I</v>
      </c>
      <c r="C3" s="128"/>
      <c r="D3" s="177" t="str">
        <f>Übersicht!M1</f>
        <v>4.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Eisten 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Spahnharrenstätte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Esterwegen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Spahnharrenstätte 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Schütze 1</v>
      </c>
      <c r="C10" s="135" t="str">
        <f>'Wettkampf 1'!C10</f>
        <v>Lorup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Schütze 2</v>
      </c>
      <c r="C11" s="135" t="str">
        <f>'Wettkampf 1'!C11</f>
        <v>Lorup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Schütze 3</v>
      </c>
      <c r="C12" s="135" t="str">
        <f>'Wettkampf 1'!C12</f>
        <v>Lorup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Schütze 4</v>
      </c>
      <c r="C13" s="135" t="str">
        <f>'Wettkampf 1'!C13</f>
        <v>Lorup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Lorup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Lorup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Schütze 7</v>
      </c>
      <c r="C16" s="135" t="str">
        <f>'Wettkampf 1'!C16</f>
        <v>Ostenwalde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Schütze 8</v>
      </c>
      <c r="C17" s="135" t="str">
        <f>'Wettkampf 1'!C17</f>
        <v>Ostenwalde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Schütze 9</v>
      </c>
      <c r="C18" s="135" t="str">
        <f>'Wettkampf 1'!C18</f>
        <v>Ostenwalde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Ostenwalde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Ostenwalde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Ostenwalde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Schütze 13</v>
      </c>
      <c r="C22" s="135" t="str">
        <f>'Wettkampf 1'!C22</f>
        <v>Eisten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Schütze 14</v>
      </c>
      <c r="C23" s="135" t="str">
        <f>'Wettkampf 1'!C23</f>
        <v>Eisten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Eisten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Eisten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Eisten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Eisten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Schütze 19</v>
      </c>
      <c r="C28" s="135" t="str">
        <f>'Wettkampf 1'!C28</f>
        <v>Spahnharrenstätte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Schütze 20</v>
      </c>
      <c r="C29" s="135" t="str">
        <f>'Wettkampf 1'!C29</f>
        <v>Spahnharrenstätte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Schütze 21</v>
      </c>
      <c r="C30" s="135" t="str">
        <f>'Wettkampf 1'!C30</f>
        <v>Spahnharrenstätte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Spahnharrenstätte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Spahnharrenstätte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Spahnharrenstätte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Esterwegen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Esterwegen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Esterwegen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Esterwegen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Esterwegen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Esterwegen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Spahnharrenstätte 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Spahnharrenstätte 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Spahnharrenstätte 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Spahnharrenstätte 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Spahnharrenstätte 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Spahnharrenstätte 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75</v>
      </c>
      <c r="B2" s="95" t="str">
        <f>VLOOKUP(A2,'Wettkampf 1'!$B$10:$C$45,2,FALSE)</f>
        <v>Lorup II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 t="shared" ref="I2:I37" si="0">IF(J2 &gt; 0,K2/J2,0)</f>
        <v>0</v>
      </c>
      <c r="J2" s="9">
        <f>VLOOKUP(A2,Formelhilfe!$A$9:$H$44,8,FALSE)</f>
        <v>0</v>
      </c>
      <c r="K2" s="10">
        <f t="shared" ref="K2:K37" si="1"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0</v>
      </c>
      <c r="V2" s="9">
        <f>VLOOKUP(A2,Formelhilfe!$A$9:$P$44,16,FALSE)</f>
        <v>0</v>
      </c>
      <c r="W2" s="11">
        <f t="shared" ref="W2:W37" si="5">SUM(C2:H2,L2:Q2)</f>
        <v>0</v>
      </c>
    </row>
    <row r="3" spans="1:23" ht="20.25" customHeight="1" x14ac:dyDescent="0.35">
      <c r="A3" s="111" t="s">
        <v>76</v>
      </c>
      <c r="B3" s="95" t="str">
        <f>VLOOKUP(A3,'Wettkampf 1'!$B$10:$C$45,2,FALSE)</f>
        <v>Lorup II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 t="shared" si="0"/>
        <v>0</v>
      </c>
      <c r="J3" s="9">
        <f>VLOOKUP(A3,Formelhilfe!$A$9:$H$44,8,FALSE)</f>
        <v>0</v>
      </c>
      <c r="K3" s="10">
        <f t="shared" si="1"/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0</v>
      </c>
      <c r="V3" s="9">
        <f>VLOOKUP(A3,Formelhilfe!$A$9:$P$44,16,FALSE)</f>
        <v>0</v>
      </c>
      <c r="W3" s="11">
        <f t="shared" si="5"/>
        <v>0</v>
      </c>
    </row>
    <row r="4" spans="1:23" ht="20.25" customHeight="1" x14ac:dyDescent="0.35">
      <c r="A4" s="111" t="s">
        <v>77</v>
      </c>
      <c r="B4" s="95" t="str">
        <f>VLOOKUP(A4,'Wettkampf 1'!$B$10:$C$45,2,FALSE)</f>
        <v>Lorup II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 t="shared" si="0"/>
        <v>0</v>
      </c>
      <c r="J4" s="9">
        <f>VLOOKUP(A4,Formelhilfe!$A$9:$H$44,8,FALSE)</f>
        <v>0</v>
      </c>
      <c r="K4" s="10">
        <f t="shared" si="1"/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0</v>
      </c>
      <c r="V4" s="9">
        <f>VLOOKUP(A4,Formelhilfe!$A$9:$P$44,16,FALSE)</f>
        <v>0</v>
      </c>
      <c r="W4" s="11">
        <f t="shared" si="5"/>
        <v>0</v>
      </c>
    </row>
    <row r="5" spans="1:23" ht="20.25" customHeight="1" x14ac:dyDescent="0.35">
      <c r="A5" s="111" t="s">
        <v>78</v>
      </c>
      <c r="B5" s="95" t="str">
        <f>VLOOKUP(A5,'Wettkampf 1'!$B$10:$C$45,2,FALSE)</f>
        <v>Lorup II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 t="shared" si="0"/>
        <v>0</v>
      </c>
      <c r="J5" s="9">
        <f>VLOOKUP(A5,Formelhilfe!$A$9:$H$44,8,FALSE)</f>
        <v>0</v>
      </c>
      <c r="K5" s="10">
        <f t="shared" si="1"/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0</v>
      </c>
      <c r="V5" s="9">
        <f>VLOOKUP(A5,Formelhilfe!$A$9:$P$44,16,FALSE)</f>
        <v>0</v>
      </c>
      <c r="W5" s="11">
        <f t="shared" si="5"/>
        <v>0</v>
      </c>
    </row>
    <row r="6" spans="1:23" ht="20.25" customHeight="1" x14ac:dyDescent="0.35">
      <c r="A6" s="111" t="s">
        <v>49</v>
      </c>
      <c r="B6" s="95" t="str">
        <f>VLOOKUP(A6,'Wettkampf 1'!$B$10:$C$45,2,FALSE)</f>
        <v>Lorup II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 t="shared" si="0"/>
        <v>0</v>
      </c>
      <c r="J6" s="9">
        <f>VLOOKUP(A6,Formelhilfe!$A$9:$H$44,8,FALSE)</f>
        <v>0</v>
      </c>
      <c r="K6" s="10">
        <f t="shared" si="1"/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0</v>
      </c>
      <c r="V6" s="9">
        <f>VLOOKUP(A6,Formelhilfe!$A$9:$P$44,16,FALSE)</f>
        <v>0</v>
      </c>
      <c r="W6" s="11">
        <f t="shared" si="5"/>
        <v>0</v>
      </c>
    </row>
    <row r="7" spans="1:23" ht="20.25" customHeight="1" x14ac:dyDescent="0.35">
      <c r="A7" s="111" t="s">
        <v>50</v>
      </c>
      <c r="B7" s="95" t="str">
        <f>VLOOKUP(A7,'Wettkampf 1'!$B$10:$C$45,2,FALSE)</f>
        <v>Lorup II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 t="shared" si="0"/>
        <v>0</v>
      </c>
      <c r="J7" s="9">
        <f>VLOOKUP(A7,Formelhilfe!$A$9:$H$44,8,FALSE)</f>
        <v>0</v>
      </c>
      <c r="K7" s="10">
        <f t="shared" si="1"/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0</v>
      </c>
      <c r="V7" s="9">
        <f>VLOOKUP(A7,Formelhilfe!$A$9:$P$44,16,FALSE)</f>
        <v>0</v>
      </c>
      <c r="W7" s="11">
        <f t="shared" si="5"/>
        <v>0</v>
      </c>
    </row>
    <row r="8" spans="1:23" ht="20.25" customHeight="1" x14ac:dyDescent="0.35">
      <c r="A8" s="111" t="s">
        <v>79</v>
      </c>
      <c r="B8" s="95" t="str">
        <f>VLOOKUP(A8,'Wettkampf 1'!$B$10:$C$45,2,FALSE)</f>
        <v>Ostenwalde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 t="shared" si="0"/>
        <v>0</v>
      </c>
      <c r="J8" s="9">
        <f>VLOOKUP(A8,Formelhilfe!$A$9:$H$44,8,FALSE)</f>
        <v>0</v>
      </c>
      <c r="K8" s="10">
        <f t="shared" si="1"/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0</v>
      </c>
      <c r="V8" s="9">
        <f>VLOOKUP(A8,Formelhilfe!$A$9:$P$44,16,FALSE)</f>
        <v>0</v>
      </c>
      <c r="W8" s="11">
        <f t="shared" si="5"/>
        <v>0</v>
      </c>
    </row>
    <row r="9" spans="1:23" ht="20.25" customHeight="1" x14ac:dyDescent="0.35">
      <c r="A9" s="111" t="s">
        <v>81</v>
      </c>
      <c r="B9" s="95" t="str">
        <f>VLOOKUP(A9,'Wettkampf 1'!$B$10:$C$45,2,FALSE)</f>
        <v>Ostenwalde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 t="shared" si="0"/>
        <v>0</v>
      </c>
      <c r="J9" s="9">
        <f>VLOOKUP(A9,Formelhilfe!$A$9:$H$44,8,FALSE)</f>
        <v>0</v>
      </c>
      <c r="K9" s="10">
        <f t="shared" si="1"/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0</v>
      </c>
      <c r="V9" s="9">
        <f>VLOOKUP(A9,Formelhilfe!$A$9:$P$44,16,FALSE)</f>
        <v>0</v>
      </c>
      <c r="W9" s="11">
        <f t="shared" si="5"/>
        <v>0</v>
      </c>
    </row>
    <row r="10" spans="1:23" ht="20.25" customHeight="1" x14ac:dyDescent="0.35">
      <c r="A10" s="111" t="s">
        <v>80</v>
      </c>
      <c r="B10" s="95" t="str">
        <f>VLOOKUP(A10,'Wettkampf 1'!$B$10:$C$45,2,FALSE)</f>
        <v>Ostenwalde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0</v>
      </c>
      <c r="J10" s="9">
        <f>VLOOKUP(A10,Formelhilfe!$A$9:$H$44,8,FALSE)</f>
        <v>0</v>
      </c>
      <c r="K10" s="10">
        <f t="shared" si="1"/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0</v>
      </c>
      <c r="V10" s="9">
        <f>VLOOKUP(A10,Formelhilfe!$A$9:$P$44,16,FALSE)</f>
        <v>0</v>
      </c>
      <c r="W10" s="11">
        <f t="shared" si="5"/>
        <v>0</v>
      </c>
    </row>
    <row r="11" spans="1:23" ht="20.25" customHeight="1" x14ac:dyDescent="0.35">
      <c r="A11" s="111" t="s">
        <v>82</v>
      </c>
      <c r="B11" s="95" t="str">
        <f>VLOOKUP(A11,'Wettkampf 1'!$B$10:$C$45,2,FALSE)</f>
        <v>Ostenwalde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0</v>
      </c>
      <c r="J11" s="9">
        <f>VLOOKUP(A11,Formelhilfe!$A$9:$H$44,8,FALSE)</f>
        <v>0</v>
      </c>
      <c r="K11" s="10">
        <f t="shared" si="1"/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0</v>
      </c>
      <c r="V11" s="9">
        <f>VLOOKUP(A11,Formelhilfe!$A$9:$P$44,16,FALSE)</f>
        <v>0</v>
      </c>
      <c r="W11" s="11">
        <f t="shared" si="5"/>
        <v>0</v>
      </c>
    </row>
    <row r="12" spans="1:23" ht="20.25" customHeight="1" x14ac:dyDescent="0.35">
      <c r="A12" s="111" t="s">
        <v>51</v>
      </c>
      <c r="B12" s="95" t="str">
        <f>VLOOKUP(A12,'Wettkampf 1'!$B$10:$C$45,2,FALSE)</f>
        <v>Ostenwalde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0</v>
      </c>
      <c r="J12" s="9">
        <f>VLOOKUP(A12,Formelhilfe!$A$9:$H$44,8,FALSE)</f>
        <v>0</v>
      </c>
      <c r="K12" s="10">
        <f t="shared" si="1"/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0</v>
      </c>
      <c r="V12" s="9">
        <f>VLOOKUP(A12,Formelhilfe!$A$9:$P$44,16,FALSE)</f>
        <v>0</v>
      </c>
      <c r="W12" s="11">
        <f t="shared" si="5"/>
        <v>0</v>
      </c>
    </row>
    <row r="13" spans="1:23" ht="20.25" customHeight="1" x14ac:dyDescent="0.35">
      <c r="A13" s="111" t="s">
        <v>52</v>
      </c>
      <c r="B13" s="95" t="str">
        <f>VLOOKUP(A13,'Wettkampf 1'!$B$10:$C$45,2,FALSE)</f>
        <v>Ostenwalde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0</v>
      </c>
      <c r="J13" s="9">
        <f>VLOOKUP(A13,Formelhilfe!$A$9:$H$44,8,FALSE)</f>
        <v>0</v>
      </c>
      <c r="K13" s="10">
        <f t="shared" si="1"/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0</v>
      </c>
      <c r="V13" s="9">
        <f>VLOOKUP(A13,Formelhilfe!$A$9:$P$44,16,FALSE)</f>
        <v>0</v>
      </c>
      <c r="W13" s="11">
        <f t="shared" si="5"/>
        <v>0</v>
      </c>
    </row>
    <row r="14" spans="1:23" ht="20.25" customHeight="1" x14ac:dyDescent="0.35">
      <c r="A14" s="111" t="s">
        <v>83</v>
      </c>
      <c r="B14" s="95" t="str">
        <f>VLOOKUP(A14,'Wettkampf 1'!$B$10:$C$45,2,FALSE)</f>
        <v>Eisten 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0</v>
      </c>
      <c r="J14" s="9">
        <f>VLOOKUP(A14,Formelhilfe!$A$9:$H$44,8,FALSE)</f>
        <v>0</v>
      </c>
      <c r="K14" s="10">
        <f t="shared" si="1"/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0</v>
      </c>
      <c r="V14" s="9">
        <f>VLOOKUP(A14,Formelhilfe!$A$9:$P$44,16,FALSE)</f>
        <v>0</v>
      </c>
      <c r="W14" s="11">
        <f t="shared" si="5"/>
        <v>0</v>
      </c>
    </row>
    <row r="15" spans="1:23" ht="20.25" customHeight="1" x14ac:dyDescent="0.35">
      <c r="A15" s="111" t="s">
        <v>84</v>
      </c>
      <c r="B15" s="95" t="str">
        <f>VLOOKUP(A15,'Wettkampf 1'!$B$10:$C$45,2,FALSE)</f>
        <v>Eisten 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0</v>
      </c>
      <c r="J15" s="9">
        <f>VLOOKUP(A15,Formelhilfe!$A$9:$H$44,8,FALSE)</f>
        <v>0</v>
      </c>
      <c r="K15" s="10">
        <f t="shared" si="1"/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0</v>
      </c>
      <c r="V15" s="9">
        <f>VLOOKUP(A15,Formelhilfe!$A$9:$P$44,16,FALSE)</f>
        <v>0</v>
      </c>
      <c r="W15" s="11">
        <f t="shared" si="5"/>
        <v>0</v>
      </c>
    </row>
    <row r="16" spans="1:23" ht="20.25" customHeight="1" x14ac:dyDescent="0.35">
      <c r="A16" s="111" t="s">
        <v>85</v>
      </c>
      <c r="B16" s="95" t="str">
        <f>VLOOKUP(A16,'Wettkampf 1'!$B$10:$C$45,2,FALSE)</f>
        <v>Eisten 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0</v>
      </c>
      <c r="J16" s="9">
        <f>VLOOKUP(A16,Formelhilfe!$A$9:$H$44,8,FALSE)</f>
        <v>0</v>
      </c>
      <c r="K16" s="10">
        <f t="shared" si="1"/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0</v>
      </c>
      <c r="V16" s="9">
        <f>VLOOKUP(A16,Formelhilfe!$A$9:$P$44,16,FALSE)</f>
        <v>0</v>
      </c>
      <c r="W16" s="11">
        <f t="shared" si="5"/>
        <v>0</v>
      </c>
    </row>
    <row r="17" spans="1:45" ht="20.25" customHeight="1" x14ac:dyDescent="0.35">
      <c r="A17" s="111" t="s">
        <v>86</v>
      </c>
      <c r="B17" s="95" t="str">
        <f>VLOOKUP(A17,'Wettkampf 1'!$B$10:$C$45,2,FALSE)</f>
        <v>Eisten 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0</v>
      </c>
      <c r="J17" s="9">
        <f>VLOOKUP(A17,Formelhilfe!$A$9:$H$44,8,FALSE)</f>
        <v>0</v>
      </c>
      <c r="K17" s="10">
        <f t="shared" si="1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0</v>
      </c>
      <c r="V17" s="9">
        <f>VLOOKUP(A17,Formelhilfe!$A$9:$P$44,16,FALSE)</f>
        <v>0</v>
      </c>
      <c r="W17" s="11">
        <f t="shared" si="5"/>
        <v>0</v>
      </c>
    </row>
    <row r="18" spans="1:45" ht="20.25" customHeight="1" x14ac:dyDescent="0.35">
      <c r="A18" s="111" t="s">
        <v>53</v>
      </c>
      <c r="B18" s="95" t="str">
        <f>VLOOKUP(A18,'Wettkampf 1'!$B$10:$C$45,2,FALSE)</f>
        <v>Eisten 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35">
      <c r="A19" s="111" t="s">
        <v>54</v>
      </c>
      <c r="B19" s="95" t="str">
        <f>VLOOKUP(A19,'Wettkampf 1'!$B$10:$C$45,2,FALSE)</f>
        <v>Eisten 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87</v>
      </c>
      <c r="B20" s="95" t="str">
        <f>VLOOKUP(A20,'Wettkampf 1'!$B$10:$C$45,2,FALSE)</f>
        <v>Spahnharrenstätte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35">
      <c r="A21" s="111" t="s">
        <v>88</v>
      </c>
      <c r="B21" s="95" t="str">
        <f>VLOOKUP(A21,'Wettkampf 1'!$B$10:$C$45,2,FALSE)</f>
        <v>Spahnharrenstätte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35">
      <c r="A22" s="111" t="s">
        <v>89</v>
      </c>
      <c r="B22" s="95" t="str">
        <f>VLOOKUP(A22,'Wettkampf 1'!$B$10:$C$45,2,FALSE)</f>
        <v>Spahnharrenstätte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35">
      <c r="A23" s="111" t="s">
        <v>90</v>
      </c>
      <c r="B23" s="95" t="str">
        <f>VLOOKUP(A23,'Wettkampf 1'!$B$10:$C$45,2,FALSE)</f>
        <v>Spahnharrenstätte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35">
      <c r="A24" s="111" t="s">
        <v>91</v>
      </c>
      <c r="B24" s="95" t="str">
        <f>VLOOKUP(A24,'Wettkampf 1'!$B$10:$C$45,2,FALSE)</f>
        <v>Spahnharrenstätte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35">
      <c r="A25" s="111" t="s">
        <v>92</v>
      </c>
      <c r="B25" s="95" t="str">
        <f>VLOOKUP(A25,'Wettkampf 1'!$B$10:$C$45,2,FALSE)</f>
        <v>Spahnharrenstätte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35">
      <c r="A26" s="111" t="s">
        <v>93</v>
      </c>
      <c r="B26" s="95" t="str">
        <f>VLOOKUP(A26,'Wettkampf 1'!$B$10:$C$45,2,FALSE)</f>
        <v>Esterwegen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35">
      <c r="A27" s="111" t="s">
        <v>94</v>
      </c>
      <c r="B27" s="95" t="str">
        <f>VLOOKUP(A27,'Wettkampf 1'!$B$10:$C$45,2,FALSE)</f>
        <v>Esterwegen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35">
      <c r="A28" s="111" t="s">
        <v>95</v>
      </c>
      <c r="B28" s="95" t="str">
        <f>VLOOKUP(A28,'Wettkampf 1'!$B$10:$C$45,2,FALSE)</f>
        <v>Esterwegen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35">
      <c r="A29" s="111" t="s">
        <v>96</v>
      </c>
      <c r="B29" s="95" t="str">
        <f>VLOOKUP(A29,'Wettkampf 1'!$B$10:$C$45,2,FALSE)</f>
        <v>Esterwegen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35">
      <c r="A30" s="111" t="s">
        <v>97</v>
      </c>
      <c r="B30" s="95" t="str">
        <f>VLOOKUP(A30,'Wettkampf 1'!$B$10:$C$45,2,FALSE)</f>
        <v>Esterwegen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35">
      <c r="A31" s="111" t="s">
        <v>55</v>
      </c>
      <c r="B31" s="95" t="str">
        <f>VLOOKUP(A31,'Wettkampf 1'!$B$10:$C$45,2,FALSE)</f>
        <v>Esterwegen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35">
      <c r="A32" s="111" t="s">
        <v>98</v>
      </c>
      <c r="B32" s="95" t="str">
        <f>VLOOKUP(A32,'Wettkampf 1'!$B$10:$C$45,2,FALSE)</f>
        <v>Spahnharrenstätte 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35">
      <c r="A33" s="111" t="s">
        <v>99</v>
      </c>
      <c r="B33" s="95" t="str">
        <f>VLOOKUP(A33,'Wettkampf 1'!$B$10:$C$45,2,FALSE)</f>
        <v>Spahnharrenstätte V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35">
      <c r="A34" s="111" t="s">
        <v>100</v>
      </c>
      <c r="B34" s="95" t="str">
        <f>VLOOKUP(A34,'Wettkampf 1'!$B$10:$C$45,2,FALSE)</f>
        <v>Spahnharrenstätte 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35">
      <c r="A35" s="111" t="s">
        <v>101</v>
      </c>
      <c r="B35" s="95" t="str">
        <f>VLOOKUP(A35,'Wettkampf 1'!$B$10:$C$45,2,FALSE)</f>
        <v>Spahnharrenstätte 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35">
      <c r="A36" s="111" t="s">
        <v>102</v>
      </c>
      <c r="B36" s="95" t="str">
        <f>VLOOKUP(A36,'Wettkampf 1'!$B$10:$C$45,2,FALSE)</f>
        <v>Spahnharrenstätte 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35">
      <c r="A37" s="111" t="s">
        <v>103</v>
      </c>
      <c r="B37" s="95" t="str">
        <f>VLOOKUP(A37,'Wettkampf 1'!$B$10:$C$45,2,FALSE)</f>
        <v>Spahnharrenstätte 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 II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25">
      <c r="A3" s="13" t="str">
        <f>'Wettkampf 1'!B3</f>
        <v>Ostenwalde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25">
      <c r="A4" s="13" t="str">
        <f>'Wettkampf 1'!B4</f>
        <v>Eisten 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25">
      <c r="A5" s="13" t="str">
        <f>'Wettkampf 1'!B5</f>
        <v>Spahnharrenstätte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25">
      <c r="A6" s="13" t="str">
        <f>'Wettkampf 1'!B6</f>
        <v>Esterwegen 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25">
      <c r="A7" s="13" t="str">
        <f>'Wettkampf 1'!B7</f>
        <v>Spahnharrenstätte V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25">
      <c r="S8" s="13" t="s">
        <v>23</v>
      </c>
      <c r="T8" s="13" t="s">
        <v>104</v>
      </c>
    </row>
    <row r="9" spans="1:21" ht="15.75" x14ac:dyDescent="0.25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75" x14ac:dyDescent="0.25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75" x14ac:dyDescent="0.25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75" x14ac:dyDescent="0.25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75" x14ac:dyDescent="0.25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75" x14ac:dyDescent="0.25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B2" sqref="B2:B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119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 t="shared" ref="J2:J7" si="0"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0</v>
      </c>
      <c r="T2" s="6">
        <f t="shared" ref="T2:T7" si="2">SUM(C2:H2,K2:P2)</f>
        <v>0</v>
      </c>
    </row>
    <row r="3" spans="1:20" ht="23.25" customHeight="1" x14ac:dyDescent="0.3">
      <c r="A3" s="12"/>
      <c r="B3" s="111" t="s">
        <v>120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 t="shared" si="0"/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0</v>
      </c>
      <c r="T3" s="6">
        <f t="shared" si="2"/>
        <v>0</v>
      </c>
    </row>
    <row r="4" spans="1:20" ht="23.25" customHeight="1" x14ac:dyDescent="0.3">
      <c r="A4" s="12"/>
      <c r="B4" s="111" t="s">
        <v>121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 t="shared" si="0"/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0</v>
      </c>
      <c r="T4" s="6">
        <f t="shared" si="2"/>
        <v>0</v>
      </c>
    </row>
    <row r="5" spans="1:20" ht="23.25" customHeight="1" x14ac:dyDescent="0.3">
      <c r="A5" s="12"/>
      <c r="B5" s="111" t="s">
        <v>122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 t="shared" si="0"/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0</v>
      </c>
      <c r="T5" s="6">
        <f t="shared" si="2"/>
        <v>0</v>
      </c>
    </row>
    <row r="6" spans="1:20" ht="23.25" customHeight="1" x14ac:dyDescent="0.3">
      <c r="A6" s="12"/>
      <c r="B6" s="111" t="s">
        <v>123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">
      <c r="A7" s="12"/>
      <c r="B7" s="111" t="s">
        <v>124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Lorup</v>
      </c>
      <c r="Z1" s="167"/>
    </row>
    <row r="2" spans="1:29" ht="15" customHeight="1" x14ac:dyDescent="0.25">
      <c r="A2" s="93">
        <v>1</v>
      </c>
      <c r="B2" s="111" t="s">
        <v>119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25">
      <c r="A3" s="93">
        <v>2</v>
      </c>
      <c r="B3" s="111" t="s">
        <v>120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25">
      <c r="A4" s="93">
        <v>3</v>
      </c>
      <c r="B4" s="111" t="s">
        <v>121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122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123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124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75</v>
      </c>
      <c r="C10" s="95" t="str">
        <f>B2</f>
        <v>Lorup II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76</v>
      </c>
      <c r="C11" s="95" t="str">
        <f>B2</f>
        <v>Lorup II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77</v>
      </c>
      <c r="C12" s="95" t="str">
        <f>B2</f>
        <v>Lorup II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78</v>
      </c>
      <c r="C13" s="95" t="str">
        <f>B2</f>
        <v>Lorup II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Lorup II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Lorup II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79</v>
      </c>
      <c r="C16" s="95" t="str">
        <f>B3</f>
        <v>Ostenwalde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81</v>
      </c>
      <c r="C17" s="95" t="str">
        <f>B3</f>
        <v>Ostenwalde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80</v>
      </c>
      <c r="C18" s="95" t="str">
        <f>B3</f>
        <v>Ostenwalde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82</v>
      </c>
      <c r="C19" s="95" t="str">
        <f>B3</f>
        <v>Ostenwalde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51</v>
      </c>
      <c r="C20" s="95" t="str">
        <f>B3</f>
        <v>Ostenwalde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52</v>
      </c>
      <c r="C21" s="95" t="str">
        <f>B3</f>
        <v>Ostenwalde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83</v>
      </c>
      <c r="C22" s="95" t="str">
        <f>B4</f>
        <v>Eisten 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84</v>
      </c>
      <c r="C23" s="95" t="str">
        <f>B4</f>
        <v>Eisten 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Eisten 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Eisten 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53</v>
      </c>
      <c r="C26" s="95" t="str">
        <f>B4</f>
        <v>Eisten 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54</v>
      </c>
      <c r="C27" s="95" t="str">
        <f>B4</f>
        <v>Eisten 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87</v>
      </c>
      <c r="C28" s="95" t="str">
        <f>B5</f>
        <v>Spahnharrenstätte IV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88</v>
      </c>
      <c r="C29" s="95" t="str">
        <f>B5</f>
        <v>Spahnharrenstätte IV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89</v>
      </c>
      <c r="C30" s="95" t="str">
        <f>B5</f>
        <v>Spahnharrenstätte IV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90</v>
      </c>
      <c r="C31" s="95" t="str">
        <f>B5</f>
        <v>Spahnharrenstätte IV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91</v>
      </c>
      <c r="C32" s="95" t="str">
        <f>B5</f>
        <v>Spahnharrenstätte IV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92</v>
      </c>
      <c r="C33" s="95" t="str">
        <f>B5</f>
        <v>Spahnharrenstätte IV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93</v>
      </c>
      <c r="C34" s="95" t="str">
        <f>B6</f>
        <v>Esterwegen 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94</v>
      </c>
      <c r="C35" s="95" t="str">
        <f>B6</f>
        <v>Esterwegen 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95</v>
      </c>
      <c r="C36" s="95" t="str">
        <f>B6</f>
        <v>Esterwegen 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96</v>
      </c>
      <c r="C37" s="95" t="str">
        <f>B6</f>
        <v>Esterwegen 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97</v>
      </c>
      <c r="C38" s="95" t="str">
        <f>B6</f>
        <v>Esterwegen 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55</v>
      </c>
      <c r="C39" s="95" t="str">
        <f>B6</f>
        <v>Esterwegen 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98</v>
      </c>
      <c r="C40" s="95" t="str">
        <f>B7</f>
        <v>Spahnharrenstätte V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99</v>
      </c>
      <c r="C41" s="95" t="str">
        <f>B7</f>
        <v>Spahnharrenstätte V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100</v>
      </c>
      <c r="C42" s="95" t="str">
        <f>B7</f>
        <v>Spahnharrenstätte V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101</v>
      </c>
      <c r="C43" s="95" t="str">
        <f>B7</f>
        <v>Spahnharrenstätte V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102</v>
      </c>
      <c r="C44" s="95" t="str">
        <f>B7</f>
        <v>Spahnharrenstätte V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103</v>
      </c>
      <c r="C45" s="95" t="str">
        <f>B7</f>
        <v>Spahnharrenstätte V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Ostenwalde</v>
      </c>
      <c r="X1" s="170"/>
    </row>
    <row r="2" spans="1:29" x14ac:dyDescent="0.25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25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Spahnharrenstätte 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Esterwegen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Spahnharrenstätte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Spahnharrenstätte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Spahnharrenstätte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Spahnharrenstätte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Spahnharrenstätte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Spahnharrenstätte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Eisten</v>
      </c>
      <c r="X1" s="170"/>
    </row>
    <row r="2" spans="1:29" x14ac:dyDescent="0.25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25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Spahnharrenstätte 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Esterwegen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Spahnharrenstätte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Spahnharrenstätte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Spahnharrenstätte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Spahnharrenstätte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Spahnharrenstätte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Spahnharrenstätte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Spahnharrenstätte</v>
      </c>
      <c r="X1" s="170"/>
    </row>
    <row r="2" spans="1:29" x14ac:dyDescent="0.25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25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Spahnharrenstätte 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Esterwegen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Spahnharrenstätte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Spahnharrenstätte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Spahnharrenstätte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Spahnharrenstätte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Spahnharrenstätte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Spahnharrenstätte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Esterwegen</v>
      </c>
      <c r="X1" s="170"/>
    </row>
    <row r="2" spans="1:29" x14ac:dyDescent="0.25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25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Spahnharrenstätte 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Esterwegen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Spahnharrenstätte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Spahnharrenstätte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Spahnharrenstätte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Spahnharrenstätte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Spahnharrenstätte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Spahnharrenstätte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Spahnharrenstätte</v>
      </c>
      <c r="X1" s="170"/>
    </row>
    <row r="2" spans="1:27" x14ac:dyDescent="0.25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25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Spahnharrenstätte 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Esterwegen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Spahnharrenstätte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Spahnharrenstätte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Spahnharrenstätte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Spahnharrenstätte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Spahnharrenstätte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Spahnharrenstätte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Lorup</v>
      </c>
      <c r="X1" s="170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Spahnharrenstätte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Esterwegen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Spahnharrenstätte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Spahnharrenstätte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Spahnharrenstätte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Spahnharrenstätte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Spahnharrenstätte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Spahnharrenstätte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Ostenwalde</v>
      </c>
      <c r="X1" s="170"/>
    </row>
    <row r="2" spans="1:27" x14ac:dyDescent="0.25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25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Spahnharrenstätte 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Esterwegen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Spahnharrenstätte 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Spahnharrenstätte 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Spahnharrenstätte 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Spahnharrenstätte 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Spahnharrenstätte 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Spahnharrenstätte 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2025-07-24T16:47:07Z</dcterms:modified>
</cp:coreProperties>
</file>