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0ADFD2F-A4E0-42C6-BB1C-8C2F8ADC7AF1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8" i="1" l="1"/>
  <c r="C20" i="2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C17" i="1" s="1"/>
  <c r="Q4" i="1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U36" i="1" l="1"/>
  <c r="U41" i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37" i="1" l="1"/>
  <c r="V36" i="1"/>
  <c r="V42" i="1"/>
  <c r="P2" i="17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T11" i="1" s="1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<sst xmlns="http://schemas.openxmlformats.org/spreadsheetml/2006/main" count="496" uniqueCount="128">
  <si>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</si>
  <si>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</si>
  <si>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</si>
  <si>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</si>
  <si>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</si>
  <si>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</si>
  <si>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</si>
  <si>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</si>
  <si>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</si>
  <si>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</si>
  <si>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</si>
  <si>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</si>
  <si>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</si>
  <si>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</si>
  <si>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</si>
  <si>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</si>
  <si>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</si>
  <si>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</si>
  <si>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</si>
  <si>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</si>
  <si>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</si>
  <si>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</si>
  <si>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</si>
  <si>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</si>
  <si>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</si>
  <si>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</si>
  <si>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</si>
  <si>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</si>
  <si>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</si>
  <si>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</si>
  <si>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</si>
  <si>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</si>
  <si>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</si>
  <si>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</si>
  <si>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</si>
  <si>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</si>
  <si>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</si>
  <si>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</si>
  <si>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</si>
  <si>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</si>
  <si>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</si>
  <si>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</si>
  <si>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</si>
  <si>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</si>
  <si>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</si>
  <si>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</si>
  <si>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</si>
  <si>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</si>
  <si>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</si>
  <si>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</si>
  <si>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</si>
  <si>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</si>
  <si>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</si>
  <si>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</si>
  <si>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</si>
  <si>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</si>
  <si>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</si>
  <si>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</si>
  <si>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</si>
  <si>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</si>
  <si>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</si>
  <si>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</si>
  <si>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</si>
  <si>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</si>
  <si>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</si>
  <si>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</si>
  <si>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</si>
  <si>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</si>
  <si>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</si>
  <si>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</si>
  <si>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</si>
  <si>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</si>
  <si>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</si>
  <si>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</si>
  <si>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</si>
  <si>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</si>
  <si>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</si>
  <si>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</si>
  <si>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</si>
  <si>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</si>
  <si>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</si>
  <si>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</si>
  <si>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</si>
  <si>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</si>
  <si>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</si>
  <si>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</si>
  <si>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</si>
  <si>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</si>
  <si>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</si>
  <si>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</si>
  <si>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</si>
  <si>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</si>
  <si>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</si>
  <si>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</si>
  <si>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</si>
  <si>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</si>
  <si>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</si>
  <si>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</si>
  <si>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</si>
  <si>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</si>
  <si>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</si>
  <si>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</si>
  <si>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</si>
  <si>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</si>
  <si>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</si>
  <si>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Lahn</t>
  </si>
  <si>
    <t>Lorup</t>
  </si>
  <si>
    <t>Esterwegen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</si>
  <si>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</si>
  <si>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</si>
  <si>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</si>
  <si>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</si>
  <si>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</si>
  <si>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</si>
  <si>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</si>
  <si>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</si>
  <si>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</si>
  <si>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</si>
  <si>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</si>
  <si>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</si>
  <si>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Ostenwalde</t>
  </si>
  <si>
    <t>Börger</t>
  </si>
  <si>
    <t>Lahn I</t>
  </si>
  <si>
    <t>Lorup I</t>
  </si>
  <si>
    <t>Lahn II</t>
  </si>
  <si>
    <t>Ostenwalde I</t>
  </si>
  <si>
    <t>Esterwegen V</t>
  </si>
  <si>
    <t>Börger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</si>
</sst>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67</v>
      </c>
      <c r="L1" s="153"/>
      <c r="M1" s="152" t="s">
        <v>17</v>
      </c>
      <c r="N1" s="152"/>
      <c r="O1" s="152"/>
      <c r="P1" s="151" t="s">
        <v>13</v>
      </c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108</v>
      </c>
      <c r="E3" s="116" t="s">
        <v>109</v>
      </c>
      <c r="F3" s="116" t="s">
        <v>110</v>
      </c>
      <c r="G3" s="116" t="s">
        <v>111</v>
      </c>
      <c r="H3" s="116" t="s">
        <v>112</v>
      </c>
      <c r="I3" s="116" t="s">
        <v>113</v>
      </c>
      <c r="J3" s="154" t="s">
        <v>1</v>
      </c>
      <c r="K3" s="154"/>
      <c r="L3" s="116" t="s">
        <v>114</v>
      </c>
      <c r="M3" s="116" t="s">
        <v>115</v>
      </c>
      <c r="N3" s="116" t="s">
        <v>116</v>
      </c>
      <c r="O3" s="116" t="s">
        <v>117</v>
      </c>
      <c r="P3" s="116" t="s">
        <v>118</v>
      </c>
      <c r="Q3" s="116" t="s">
        <v>119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105</v>
      </c>
      <c r="E4" s="30" t="s">
        <v>106</v>
      </c>
      <c r="F4" s="30" t="s">
        <v>105</v>
      </c>
      <c r="G4" s="30" t="s">
        <v>120</v>
      </c>
      <c r="H4" s="30" t="s">
        <v>107</v>
      </c>
      <c r="I4" s="30" t="s">
        <v>121</v>
      </c>
      <c r="J4" s="29" t="s">
        <v>0</v>
      </c>
      <c r="K4" s="31" t="s">
        <v>4</v>
      </c>
      <c r="L4" s="30" t="str">
        <f t="shared" ref="L4:Q4" si="0">D4</f>
        <v>Lahn</v>
      </c>
      <c r="M4" s="30" t="str">
        <f t="shared" si="0"/>
        <v>Lorup</v>
      </c>
      <c r="N4" s="30" t="str">
        <f t="shared" si="0"/>
        <v>Lahn</v>
      </c>
      <c r="O4" s="30" t="str">
        <f t="shared" si="0"/>
        <v>Ostenwalde</v>
      </c>
      <c r="P4" s="30" t="str">
        <f t="shared" si="0"/>
        <v>Esterwegen</v>
      </c>
      <c r="Q4" s="30" t="str">
        <f t="shared" si="0"/>
        <v>Börger</v>
      </c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Lahn I</v>
      </c>
      <c r="C6" s="159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0"/>
    </row>
    <row r="7" spans="1:22" ht="20.25" customHeight="1" x14ac:dyDescent="0.3">
      <c r="A7" s="39">
        <v>2</v>
      </c>
      <c r="B7" s="160" t="str">
        <f>'Übersicht Gruppen'!B3</f>
        <v>Lorup I</v>
      </c>
      <c r="C7" s="161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3">
      <c r="A8" s="43">
        <v>3</v>
      </c>
      <c r="B8" s="158" t="str">
        <f>'Übersicht Gruppen'!B4</f>
        <v>Lahn II</v>
      </c>
      <c r="C8" s="159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3">
      <c r="A9" s="29">
        <v>4</v>
      </c>
      <c r="B9" s="160" t="str">
        <f>'Übersicht Gruppen'!B5</f>
        <v>Ostenwalde I</v>
      </c>
      <c r="C9" s="161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3">
      <c r="A10" s="44">
        <v>5</v>
      </c>
      <c r="B10" s="158" t="str">
        <f>'Übersicht Gruppen'!B6</f>
        <v>Esterwegen V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60" t="str">
        <f>'Übersicht Gruppen'!B7</f>
        <v>Börger 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Schütze 1</v>
      </c>
      <c r="C17" s="91" t="str">
        <f>'Übersicht Schützen'!B2</f>
        <v>Lahn 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Schütze 2</v>
      </c>
      <c r="C18" s="92" t="str">
        <f>'Übersicht Schützen'!B3</f>
        <v>Lahn 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3">
      <c r="A19" s="50">
        <v>3</v>
      </c>
      <c r="B19" s="54" t="str">
        <f>'Übersicht Schützen'!A4</f>
        <v>Schütze 3</v>
      </c>
      <c r="C19" s="91" t="str">
        <f>'Übersicht Schützen'!B4</f>
        <v>Lahn 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3">
      <c r="A20" s="52">
        <v>4</v>
      </c>
      <c r="B20" s="57" t="str">
        <f>'Übersicht Schützen'!A5</f>
        <v>Schütze 4</v>
      </c>
      <c r="C20" s="92" t="str">
        <f>'Übersicht Schützen'!B5</f>
        <v>Lahn 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3">
      <c r="A21" s="43">
        <v>5</v>
      </c>
      <c r="B21" s="54" t="str">
        <f>'Übersicht Schützen'!A6</f>
        <v>Schütze 5</v>
      </c>
      <c r="C21" s="91" t="str">
        <f>'Übersicht Schützen'!B6</f>
        <v>Lahn 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3">
      <c r="A22" s="29">
        <v>6</v>
      </c>
      <c r="B22" s="57" t="str">
        <f>'Übersicht Schützen'!A7</f>
        <v>Schütze 6</v>
      </c>
      <c r="C22" s="92" t="str">
        <f>'Übersicht Schützen'!B7</f>
        <v>Lahn 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3">
      <c r="A23" s="50">
        <v>7</v>
      </c>
      <c r="B23" s="54" t="str">
        <f>'Übersicht Schützen'!A8</f>
        <v>Schütze 7</v>
      </c>
      <c r="C23" s="91" t="str">
        <f>'Übersicht Schützen'!B8</f>
        <v>Lorup 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3">
      <c r="A24" s="29">
        <v>8</v>
      </c>
      <c r="B24" s="57" t="str">
        <f>'Übersicht Schützen'!A9</f>
        <v>Schütze 8</v>
      </c>
      <c r="C24" s="92" t="str">
        <f>'Übersicht Schützen'!B9</f>
        <v>Lorup 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3">
      <c r="A25" s="43">
        <v>9</v>
      </c>
      <c r="B25" s="54" t="str">
        <f>'Übersicht Schützen'!A10</f>
        <v>Schütze 9</v>
      </c>
      <c r="C25" s="91" t="str">
        <f>'Übersicht Schützen'!B10</f>
        <v>Lorup 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3">
      <c r="A26" s="52">
        <v>10</v>
      </c>
      <c r="B26" s="57" t="str">
        <f>'Übersicht Schützen'!A11</f>
        <v>Schütze 10</v>
      </c>
      <c r="C26" s="92" t="str">
        <f>'Übersicht Schützen'!B11</f>
        <v>Lorup 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Schütze 11</v>
      </c>
      <c r="C27" s="91" t="str">
        <f>'Übersicht Schützen'!B12</f>
        <v>Lorup 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3">
      <c r="A28" s="29">
        <v>12</v>
      </c>
      <c r="B28" s="57" t="str">
        <f>'Übersicht Schützen'!A13</f>
        <v>Schütze 12</v>
      </c>
      <c r="C28" s="92" t="str">
        <f>'Übersicht Schützen'!B13</f>
        <v>Lorup 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Schütze 13</v>
      </c>
      <c r="C29" s="91" t="str">
        <f>'Übersicht Schützen'!B14</f>
        <v>Lahn II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Schütze 14</v>
      </c>
      <c r="C30" s="92" t="str">
        <f>'Übersicht Schützen'!B15</f>
        <v>Lahn II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Schütze 15</v>
      </c>
      <c r="C31" s="91" t="str">
        <f>'Übersicht Schützen'!B16</f>
        <v>Lahn II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16</v>
      </c>
      <c r="C32" s="92" t="str">
        <f>'Übersicht Schützen'!B17</f>
        <v>Lahn II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Lahn II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Lahn II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Ostenwalde 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Ostenwalde 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Ostenwalde 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Ostenwalde 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Ostenwalde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Ostenwalde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Esterwegen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Esterwegen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Esterwegen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Esterwegen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Esterwegen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Esterwegen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Börger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Börger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Börger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Börger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Börger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Börger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Lahn</v>
      </c>
      <c r="X1" s="170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22.02.26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Ostenwalde</v>
      </c>
      <c r="X1" s="170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08.03.26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Esterwegen</v>
      </c>
      <c r="X1" s="170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22.03.26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Börger</v>
      </c>
      <c r="X1" s="170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19.04.26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Lahn 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Lorup I</v>
      </c>
      <c r="C3" s="128"/>
      <c r="D3" s="177" t="str">
        <f>Übersicht!M1</f>
        <v>1.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Lahn II</v>
      </c>
      <c r="C4" s="128"/>
      <c r="D4" s="177" t="str">
        <f>Übersicht!P1</f>
        <v>Damen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Ostenwalde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Esterwegen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Börger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Schütze 1</v>
      </c>
      <c r="C10" s="135" t="str">
        <f>'Wettkampf 1'!C10</f>
        <v>Lahn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Schütze 2</v>
      </c>
      <c r="C11" s="135" t="str">
        <f>'Wettkampf 1'!C11</f>
        <v>Lahn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Schütze 3</v>
      </c>
      <c r="C12" s="135" t="str">
        <f>'Wettkampf 1'!C12</f>
        <v>Lahn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Schütze 4</v>
      </c>
      <c r="C13" s="135" t="str">
        <f>'Wettkampf 1'!C13</f>
        <v>Lahn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Lahn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Lahn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Schütze 7</v>
      </c>
      <c r="C16" s="135" t="str">
        <f>'Wettkampf 1'!C16</f>
        <v>Lorup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Schütze 8</v>
      </c>
      <c r="C17" s="135" t="str">
        <f>'Wettkampf 1'!C17</f>
        <v>Lorup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Schütze 9</v>
      </c>
      <c r="C18" s="135" t="str">
        <f>'Wettkampf 1'!C18</f>
        <v>Lorup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Schütze 10</v>
      </c>
      <c r="C19" s="135" t="str">
        <f>'Wettkampf 1'!C19</f>
        <v>Lorup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Lorup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Lorup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Schütze 13</v>
      </c>
      <c r="C22" s="135" t="str">
        <f>'Wettkampf 1'!C22</f>
        <v>Lahn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Schütze 14</v>
      </c>
      <c r="C23" s="135" t="str">
        <f>'Wettkampf 1'!C23</f>
        <v>Lahn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Schütze 15</v>
      </c>
      <c r="C24" s="135" t="str">
        <f>'Wettkampf 1'!C24</f>
        <v>Lahn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Lahn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Lahn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Lahn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Ostenwalde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Ostenwalde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Ostenwalde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Ostenwalde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Ostenwalde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Ostenwalde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Esterwegen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Esterwegen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Esterwegen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Esterwegen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Esterwegen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Esterwegen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Börger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Börger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Börger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Börger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Börger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Börger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75</v>
      </c>
      <c r="B2" s="95" t="str">
        <f>VLOOKUP(A2,'Wettkampf 1'!$B$10:$C$45,2,FALSE)</f>
        <v>Lahn 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0</v>
      </c>
      <c r="J2" s="9">
        <f>VLOOKUP(A2,Formelhilfe!$A$9:$H$44,8,FALSE)</f>
        <v>0</v>
      </c>
      <c r="K2" s="10">
        <f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0</v>
      </c>
      <c r="V2" s="9">
        <f>VLOOKUP(A2,Formelhilfe!$A$9:$P$44,16,FALSE)</f>
        <v>0</v>
      </c>
      <c r="W2" s="11">
        <f>SUM(C2:H2,L2:Q2)</f>
        <v>0</v>
      </c>
    </row>
    <row r="3" spans="1:23" ht="20.25" customHeight="1" x14ac:dyDescent="0.4">
      <c r="A3" s="111" t="s">
        <v>76</v>
      </c>
      <c r="B3" s="95" t="str">
        <f>VLOOKUP(A3,'Wettkampf 1'!$B$10:$C$45,2,FALSE)</f>
        <v>Lahn 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0</v>
      </c>
      <c r="J3" s="9">
        <f>VLOOKUP(A3,Formelhilfe!$A$9:$H$44,8,FALSE)</f>
        <v>0</v>
      </c>
      <c r="K3" s="10">
        <f>SUM(C3:H3)</f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0</v>
      </c>
      <c r="V3" s="9">
        <f>VLOOKUP(A3,Formelhilfe!$A$9:$P$44,16,FALSE)</f>
        <v>0</v>
      </c>
      <c r="W3" s="11">
        <f>SUM(C3:H3,L3:Q3)</f>
        <v>0</v>
      </c>
    </row>
    <row r="4" spans="1:23" ht="20.25" customHeight="1" x14ac:dyDescent="0.4">
      <c r="A4" s="111" t="s">
        <v>77</v>
      </c>
      <c r="B4" s="95" t="str">
        <f>VLOOKUP(A4,'Wettkampf 1'!$B$10:$C$45,2,FALSE)</f>
        <v>Lahn 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0</v>
      </c>
      <c r="J4" s="9">
        <f>VLOOKUP(A4,Formelhilfe!$A$9:$H$44,8,FALSE)</f>
        <v>0</v>
      </c>
      <c r="K4" s="10">
        <f>SUM(C4:H4)</f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0</v>
      </c>
      <c r="V4" s="9">
        <f>VLOOKUP(A4,Formelhilfe!$A$9:$P$44,16,FALSE)</f>
        <v>0</v>
      </c>
      <c r="W4" s="11">
        <f>SUM(C4:H4,L4:Q4)</f>
        <v>0</v>
      </c>
    </row>
    <row r="5" spans="1:23" ht="20.25" customHeight="1" x14ac:dyDescent="0.4">
      <c r="A5" s="111" t="s">
        <v>78</v>
      </c>
      <c r="B5" s="95" t="str">
        <f>VLOOKUP(A5,'Wettkampf 1'!$B$10:$C$45,2,FALSE)</f>
        <v>Lahn 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0</v>
      </c>
      <c r="J5" s="9">
        <f>VLOOKUP(A5,Formelhilfe!$A$9:$H$44,8,FALSE)</f>
        <v>0</v>
      </c>
      <c r="K5" s="10">
        <f>SUM(C5:H5)</f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0</v>
      </c>
      <c r="V5" s="9">
        <f>VLOOKUP(A5,Formelhilfe!$A$9:$P$44,16,FALSE)</f>
        <v>0</v>
      </c>
      <c r="W5" s="11">
        <f>SUM(C5:H5,L5:Q5)</f>
        <v>0</v>
      </c>
    </row>
    <row r="6" spans="1:23" ht="20.25" customHeight="1" x14ac:dyDescent="0.4">
      <c r="A6" s="111" t="s">
        <v>49</v>
      </c>
      <c r="B6" s="95" t="str">
        <f>VLOOKUP(A6,'Wettkampf 1'!$B$10:$C$45,2,FALSE)</f>
        <v>Lahn 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0</v>
      </c>
      <c r="J6" s="9">
        <f>VLOOKUP(A6,Formelhilfe!$A$9:$H$44,8,FALSE)</f>
        <v>0</v>
      </c>
      <c r="K6" s="10">
        <f>SUM(C6:H6)</f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0</v>
      </c>
      <c r="V6" s="9">
        <f>VLOOKUP(A6,Formelhilfe!$A$9:$P$44,16,FALSE)</f>
        <v>0</v>
      </c>
      <c r="W6" s="11">
        <f>SUM(C6:H6,L6:Q6)</f>
        <v>0</v>
      </c>
    </row>
    <row r="7" spans="1:23" ht="20.25" customHeight="1" x14ac:dyDescent="0.4">
      <c r="A7" s="111" t="s">
        <v>50</v>
      </c>
      <c r="B7" s="95" t="str">
        <f>VLOOKUP(A7,'Wettkampf 1'!$B$10:$C$45,2,FALSE)</f>
        <v>Lahn 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0</v>
      </c>
      <c r="J7" s="9">
        <f>VLOOKUP(A7,Formelhilfe!$A$9:$H$44,8,FALSE)</f>
        <v>0</v>
      </c>
      <c r="K7" s="10">
        <f>SUM(C7:H7)</f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0</v>
      </c>
      <c r="V7" s="9">
        <f>VLOOKUP(A7,Formelhilfe!$A$9:$P$44,16,FALSE)</f>
        <v>0</v>
      </c>
      <c r="W7" s="11">
        <f>SUM(C7:H7,L7:Q7)</f>
        <v>0</v>
      </c>
    </row>
    <row r="8" spans="1:23" ht="20.25" customHeight="1" x14ac:dyDescent="0.4">
      <c r="A8" s="111" t="s">
        <v>79</v>
      </c>
      <c r="B8" s="95" t="str">
        <f>VLOOKUP(A8,'Wettkampf 1'!$B$10:$C$45,2,FALSE)</f>
        <v>Lorup 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0</v>
      </c>
      <c r="J8" s="9">
        <f>VLOOKUP(A8,Formelhilfe!$A$9:$H$44,8,FALSE)</f>
        <v>0</v>
      </c>
      <c r="K8" s="10">
        <f>SUM(C8:H8)</f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0</v>
      </c>
      <c r="V8" s="9">
        <f>VLOOKUP(A8,Formelhilfe!$A$9:$P$44,16,FALSE)</f>
        <v>0</v>
      </c>
      <c r="W8" s="11">
        <f>SUM(C8:H8,L8:Q8)</f>
        <v>0</v>
      </c>
    </row>
    <row r="9" spans="1:23" ht="20.25" customHeight="1" x14ac:dyDescent="0.4">
      <c r="A9" s="111" t="s">
        <v>81</v>
      </c>
      <c r="B9" s="95" t="str">
        <f>VLOOKUP(A9,'Wettkampf 1'!$B$10:$C$45,2,FALSE)</f>
        <v>Lorup 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0</v>
      </c>
      <c r="J9" s="9">
        <f>VLOOKUP(A9,Formelhilfe!$A$9:$H$44,8,FALSE)</f>
        <v>0</v>
      </c>
      <c r="K9" s="10">
        <f>SUM(C9:H9)</f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0</v>
      </c>
      <c r="V9" s="9">
        <f>VLOOKUP(A9,Formelhilfe!$A$9:$P$44,16,FALSE)</f>
        <v>0</v>
      </c>
      <c r="W9" s="11">
        <f>SUM(C9:H9,L9:Q9)</f>
        <v>0</v>
      </c>
    </row>
    <row r="10" spans="1:23" ht="20.25" customHeight="1" x14ac:dyDescent="0.4">
      <c r="A10" s="111" t="s">
        <v>80</v>
      </c>
      <c r="B10" s="95" t="str">
        <f>VLOOKUP(A10,'Wettkampf 1'!$B$10:$C$45,2,FALSE)</f>
        <v>Lorup 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0</v>
      </c>
      <c r="J10" s="9">
        <f>VLOOKUP(A10,Formelhilfe!$A$9:$H$44,8,FALSE)</f>
        <v>0</v>
      </c>
      <c r="K10" s="10">
        <f>SUM(C10:H10)</f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0</v>
      </c>
      <c r="V10" s="9">
        <f>VLOOKUP(A10,Formelhilfe!$A$9:$P$44,16,FALSE)</f>
        <v>0</v>
      </c>
      <c r="W10" s="11">
        <f>SUM(C10:H10,L10:Q10)</f>
        <v>0</v>
      </c>
    </row>
    <row r="11" spans="1:23" ht="20.25" customHeight="1" x14ac:dyDescent="0.4">
      <c r="A11" s="111" t="s">
        <v>82</v>
      </c>
      <c r="B11" s="95" t="str">
        <f>VLOOKUP(A11,'Wettkampf 1'!$B$10:$C$45,2,FALSE)</f>
        <v>Lorup 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0</v>
      </c>
      <c r="J11" s="9">
        <f>VLOOKUP(A11,Formelhilfe!$A$9:$H$44,8,FALSE)</f>
        <v>0</v>
      </c>
      <c r="K11" s="10">
        <f>SUM(C11:H11)</f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0</v>
      </c>
      <c r="V11" s="9">
        <f>VLOOKUP(A11,Formelhilfe!$A$9:$P$44,16,FALSE)</f>
        <v>0</v>
      </c>
      <c r="W11" s="11">
        <f>SUM(C11:H11,L11:Q11)</f>
        <v>0</v>
      </c>
    </row>
    <row r="12" spans="1:23" ht="20.25" customHeight="1" x14ac:dyDescent="0.4">
      <c r="A12" s="111" t="s">
        <v>51</v>
      </c>
      <c r="B12" s="95" t="str">
        <f>VLOOKUP(A12,'Wettkampf 1'!$B$10:$C$45,2,FALSE)</f>
        <v>Lorup 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0</v>
      </c>
      <c r="V12" s="9">
        <f>VLOOKUP(A12,Formelhilfe!$A$9:$P$44,16,FALSE)</f>
        <v>0</v>
      </c>
      <c r="W12" s="11">
        <f>SUM(C12:H12,L12:Q12)</f>
        <v>0</v>
      </c>
    </row>
    <row r="13" spans="1:23" ht="20.25" customHeight="1" x14ac:dyDescent="0.4">
      <c r="A13" s="111" t="s">
        <v>52</v>
      </c>
      <c r="B13" s="95" t="str">
        <f>VLOOKUP(A13,'Wettkampf 1'!$B$10:$C$45,2,FALSE)</f>
        <v>Lorup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4">
      <c r="A14" s="111" t="s">
        <v>83</v>
      </c>
      <c r="B14" s="95" t="str">
        <f>VLOOKUP(A14,'Wettkampf 1'!$B$10:$C$45,2,FALSE)</f>
        <v>Lahn II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4">
      <c r="A15" s="111" t="s">
        <v>84</v>
      </c>
      <c r="B15" s="95" t="str">
        <f>VLOOKUP(A15,'Wettkampf 1'!$B$10:$C$45,2,FALSE)</f>
        <v>Lahn II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111" t="s">
        <v>85</v>
      </c>
      <c r="B16" s="95" t="str">
        <f>VLOOKUP(A16,'Wettkampf 1'!$B$10:$C$45,2,FALSE)</f>
        <v>Lahn II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111" t="s">
        <v>86</v>
      </c>
      <c r="B17" s="95" t="str">
        <f>VLOOKUP(A17,'Wettkampf 1'!$B$10:$C$45,2,FALSE)</f>
        <v>Lahn II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111" t="s">
        <v>53</v>
      </c>
      <c r="B18" s="95" t="str">
        <f>VLOOKUP(A18,'Wettkampf 1'!$B$10:$C$45,2,FALSE)</f>
        <v>Lahn II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11" t="s">
        <v>54</v>
      </c>
      <c r="B19" s="95" t="str">
        <f>VLOOKUP(A19,'Wettkampf 1'!$B$10:$C$45,2,FALSE)</f>
        <v>Lahn II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87</v>
      </c>
      <c r="B20" s="95" t="str">
        <f>VLOOKUP(A20,'Wettkampf 1'!$B$10:$C$45,2,FALSE)</f>
        <v>Ostenwalde 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11" t="s">
        <v>88</v>
      </c>
      <c r="B21" s="95" t="str">
        <f>VLOOKUP(A21,'Wettkampf 1'!$B$10:$C$45,2,FALSE)</f>
        <v>Ostenwalde 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11" t="s">
        <v>89</v>
      </c>
      <c r="B22" s="95" t="str">
        <f>VLOOKUP(A22,'Wettkampf 1'!$B$10:$C$45,2,FALSE)</f>
        <v>Ostenwalde 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11" t="s">
        <v>90</v>
      </c>
      <c r="B23" s="95" t="str">
        <f>VLOOKUP(A23,'Wettkampf 1'!$B$10:$C$45,2,FALSE)</f>
        <v>Ostenwalde 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11" t="s">
        <v>91</v>
      </c>
      <c r="B24" s="95" t="str">
        <f>VLOOKUP(A24,'Wettkampf 1'!$B$10:$C$45,2,FALSE)</f>
        <v>Ostenwalde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11" t="s">
        <v>92</v>
      </c>
      <c r="B25" s="95" t="str">
        <f>VLOOKUP(A25,'Wettkampf 1'!$B$10:$C$45,2,FALSE)</f>
        <v>Ostenwalde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11" t="s">
        <v>93</v>
      </c>
      <c r="B26" s="95" t="str">
        <f>VLOOKUP(A26,'Wettkampf 1'!$B$10:$C$45,2,FALSE)</f>
        <v>Esterwegen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11" t="s">
        <v>94</v>
      </c>
      <c r="B27" s="95" t="str">
        <f>VLOOKUP(A27,'Wettkampf 1'!$B$10:$C$45,2,FALSE)</f>
        <v>Esterwegen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11" t="s">
        <v>95</v>
      </c>
      <c r="B28" s="95" t="str">
        <f>VLOOKUP(A28,'Wettkampf 1'!$B$10:$C$45,2,FALSE)</f>
        <v>Esterwegen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11" t="s">
        <v>96</v>
      </c>
      <c r="B29" s="95" t="str">
        <f>VLOOKUP(A29,'Wettkampf 1'!$B$10:$C$45,2,FALSE)</f>
        <v>Esterwegen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11" t="s">
        <v>97</v>
      </c>
      <c r="B30" s="95" t="str">
        <f>VLOOKUP(A30,'Wettkampf 1'!$B$10:$C$45,2,FALSE)</f>
        <v>Esterwegen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11" t="s">
        <v>55</v>
      </c>
      <c r="B31" s="95" t="str">
        <f>VLOOKUP(A31,'Wettkampf 1'!$B$10:$C$45,2,FALSE)</f>
        <v>Esterwegen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11" t="s">
        <v>98</v>
      </c>
      <c r="B32" s="95" t="str">
        <f>VLOOKUP(A32,'Wettkampf 1'!$B$10:$C$45,2,FALSE)</f>
        <v>Börger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11" t="s">
        <v>99</v>
      </c>
      <c r="B33" s="95" t="str">
        <f>VLOOKUP(A33,'Wettkampf 1'!$B$10:$C$45,2,FALSE)</f>
        <v>Börger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11" t="s">
        <v>100</v>
      </c>
      <c r="B34" s="95" t="str">
        <f>VLOOKUP(A34,'Wettkampf 1'!$B$10:$C$45,2,FALSE)</f>
        <v>Börger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11" t="s">
        <v>101</v>
      </c>
      <c r="B35" s="95" t="str">
        <f>VLOOKUP(A35,'Wettkampf 1'!$B$10:$C$45,2,FALSE)</f>
        <v>Börger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11" t="s">
        <v>102</v>
      </c>
      <c r="B36" s="95" t="str">
        <f>VLOOKUP(A36,'Wettkampf 1'!$B$10:$C$45,2,FALSE)</f>
        <v>Börger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11" t="s">
        <v>103</v>
      </c>
      <c r="B37" s="95" t="str">
        <f>VLOOKUP(A37,'Wettkampf 1'!$B$10:$C$45,2,FALSE)</f>
        <v>Börger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Lahn 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Lorup 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Lahn II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Ostenwalde I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Esterwegen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Börger 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104</v>
      </c>
    </row>
    <row r="9" spans="1:21" ht="15.6" x14ac:dyDescent="0.3">
      <c r="A9" s="111" t="s">
        <v>75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6" x14ac:dyDescent="0.3">
      <c r="A10" s="111" t="s">
        <v>76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6" x14ac:dyDescent="0.3">
      <c r="A11" s="111" t="s">
        <v>77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6" x14ac:dyDescent="0.3">
      <c r="A12" s="111" t="s">
        <v>78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6" x14ac:dyDescent="0.3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79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6" x14ac:dyDescent="0.3">
      <c r="A16" s="111" t="s">
        <v>81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6" x14ac:dyDescent="0.3">
      <c r="A17" s="111" t="s">
        <v>80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6" x14ac:dyDescent="0.3">
      <c r="A18" s="111" t="s">
        <v>82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6" x14ac:dyDescent="0.3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83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6" x14ac:dyDescent="0.3">
      <c r="A22" s="111" t="s">
        <v>84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6" x14ac:dyDescent="0.3">
      <c r="A23" s="111" t="s">
        <v>85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11" t="s">
        <v>86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87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11" t="s">
        <v>88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11" t="s">
        <v>89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11" t="s">
        <v>90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11" t="s">
        <v>91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11" t="s">
        <v>92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93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11" t="s">
        <v>94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11" t="s">
        <v>95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11" t="s">
        <v>96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11" t="s">
        <v>97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11" t="s">
        <v>98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11" t="s">
        <v>99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11" t="s">
        <v>100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11" t="s">
        <v>101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11" t="s">
        <v>102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11" t="s">
        <v>103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122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0</v>
      </c>
      <c r="T2" s="6">
        <f>SUM(C2:H2,K2:P2)</f>
        <v>0</v>
      </c>
    </row>
    <row r="3" spans="1:20" ht="23.25" customHeight="1" x14ac:dyDescent="0.35">
      <c r="A3" s="12"/>
      <c r="B3" s="111" t="s">
        <v>123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>SUM(C3:H3)</f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0</v>
      </c>
      <c r="T3" s="6">
        <f>SUM(C3:H3,K3:P3)</f>
        <v>0</v>
      </c>
    </row>
    <row r="4" spans="1:20" ht="23.25" customHeight="1" x14ac:dyDescent="0.35">
      <c r="A4" s="12"/>
      <c r="B4" s="111" t="s">
        <v>124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>SUM(C4:H4)</f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0</v>
      </c>
      <c r="T4" s="6">
        <f>SUM(C4:H4,K4:P4)</f>
        <v>0</v>
      </c>
    </row>
    <row r="5" spans="1:20" ht="23.25" customHeight="1" x14ac:dyDescent="0.35">
      <c r="A5" s="12"/>
      <c r="B5" s="111" t="s">
        <v>125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111" t="s">
        <v>126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11" t="s">
        <v>127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Lahn</v>
      </c>
      <c r="Z1" s="167"/>
    </row>
    <row r="2" spans="1:29" ht="15" customHeight="1" x14ac:dyDescent="0.3">
      <c r="A2" s="93">
        <v>1</v>
      </c>
      <c r="B2" s="111" t="s">
        <v>122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14.09.25</v>
      </c>
      <c r="Z2" s="167"/>
    </row>
    <row r="3" spans="1:29" ht="15" customHeight="1" x14ac:dyDescent="0.3">
      <c r="A3" s="93">
        <v>2</v>
      </c>
      <c r="B3" s="111" t="s">
        <v>123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124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125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3">
      <c r="A6" s="93">
        <v>5</v>
      </c>
      <c r="B6" s="111" t="s">
        <v>126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127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75</v>
      </c>
      <c r="C10" s="95" t="str">
        <f>B2</f>
        <v>Lahn 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76</v>
      </c>
      <c r="C11" s="95" t="str">
        <f>B2</f>
        <v>Lahn 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77</v>
      </c>
      <c r="C12" s="95" t="str">
        <f>B2</f>
        <v>Lahn 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78</v>
      </c>
      <c r="C13" s="95" t="str">
        <f>B2</f>
        <v>Lahn 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Lahn 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Lahn 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79</v>
      </c>
      <c r="C16" s="95" t="str">
        <f>B3</f>
        <v>Lorup 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81</v>
      </c>
      <c r="C17" s="95" t="str">
        <f>B3</f>
        <v>Lorup 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80</v>
      </c>
      <c r="C18" s="95" t="str">
        <f>B3</f>
        <v>Lorup 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82</v>
      </c>
      <c r="C19" s="95" t="str">
        <f>B3</f>
        <v>Lorup 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51</v>
      </c>
      <c r="C20" s="95" t="str">
        <f>B3</f>
        <v>Lorup 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52</v>
      </c>
      <c r="C21" s="95" t="str">
        <f>B3</f>
        <v>Lorup 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83</v>
      </c>
      <c r="C22" s="95" t="str">
        <f>B4</f>
        <v>Lahn II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84</v>
      </c>
      <c r="C23" s="95" t="str">
        <f>B4</f>
        <v>Lahn II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85</v>
      </c>
      <c r="C24" s="95" t="str">
        <f>B4</f>
        <v>Lahn II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86</v>
      </c>
      <c r="C25" s="95" t="str">
        <f>B4</f>
        <v>Lahn II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53</v>
      </c>
      <c r="C26" s="95" t="str">
        <f>B4</f>
        <v>Lahn II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54</v>
      </c>
      <c r="C27" s="95" t="str">
        <f>B4</f>
        <v>Lahn II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87</v>
      </c>
      <c r="C28" s="95" t="str">
        <f>B5</f>
        <v>Ostenwalde I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88</v>
      </c>
      <c r="C29" s="95" t="str">
        <f>B5</f>
        <v>Ostenwalde I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89</v>
      </c>
      <c r="C30" s="95" t="str">
        <f>B5</f>
        <v>Ostenwalde I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90</v>
      </c>
      <c r="C31" s="95" t="str">
        <f>B5</f>
        <v>Ostenwalde 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91</v>
      </c>
      <c r="C32" s="95" t="str">
        <f>B5</f>
        <v>Ostenwalde 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92</v>
      </c>
      <c r="C33" s="95" t="str">
        <f>B5</f>
        <v>Ostenwalde 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93</v>
      </c>
      <c r="C34" s="95" t="str">
        <f>B6</f>
        <v>Esterwegen V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94</v>
      </c>
      <c r="C35" s="95" t="str">
        <f>B6</f>
        <v>Esterwegen V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95</v>
      </c>
      <c r="C36" s="95" t="str">
        <f>B6</f>
        <v>Esterwegen V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96</v>
      </c>
      <c r="C37" s="95" t="str">
        <f>B6</f>
        <v>Esterwegen V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97</v>
      </c>
      <c r="C38" s="95" t="str">
        <f>B6</f>
        <v>Esterwegen V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55</v>
      </c>
      <c r="C39" s="95" t="str">
        <f>B6</f>
        <v>Esterwegen V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98</v>
      </c>
      <c r="C40" s="95" t="str">
        <f>B7</f>
        <v>Börger 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99</v>
      </c>
      <c r="C41" s="95" t="str">
        <f>B7</f>
        <v>Börger 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100</v>
      </c>
      <c r="C42" s="95" t="str">
        <f>B7</f>
        <v>Börger 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101</v>
      </c>
      <c r="C43" s="95" t="str">
        <f>B7</f>
        <v>Börger 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102</v>
      </c>
      <c r="C44" s="95" t="str">
        <f>B7</f>
        <v>Börger 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103</v>
      </c>
      <c r="C45" s="95" t="str">
        <f>B7</f>
        <v>Börger 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Lorup</v>
      </c>
      <c r="X1" s="170"/>
    </row>
    <row r="2" spans="1:29" x14ac:dyDescent="0.3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28.09.25</v>
      </c>
      <c r="X2" s="170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Lahn</v>
      </c>
      <c r="X1" s="170"/>
    </row>
    <row r="2" spans="1:29" x14ac:dyDescent="0.3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12.10.25</v>
      </c>
      <c r="X2" s="170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Ostenwalde</v>
      </c>
      <c r="X1" s="170"/>
    </row>
    <row r="2" spans="1:29" x14ac:dyDescent="0.3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26.10.25</v>
      </c>
      <c r="X2" s="170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Esterwegen</v>
      </c>
      <c r="X1" s="170"/>
    </row>
    <row r="2" spans="1:29" x14ac:dyDescent="0.3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23.11.25</v>
      </c>
      <c r="X2" s="170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Börger</v>
      </c>
      <c r="X1" s="170"/>
    </row>
    <row r="2" spans="1:27" x14ac:dyDescent="0.3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07.12.25</v>
      </c>
      <c r="X2" s="170"/>
    </row>
    <row r="3" spans="1:27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Lahn</v>
      </c>
      <c r="X1" s="170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Lorup</v>
      </c>
      <c r="X1" s="170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08.02.26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2019-12-09T15:23:11Z</cp:lastPrinted>
  <dcterms:created xsi:type="dcterms:W3CDTF">2010-11-23T11:44:38Z</dcterms:created>
  <dcterms:modified xsi:type="dcterms:W3CDTF">2025-08-20T19:05:24Z</dcterms:modified>
</cp:coreProperties>
</file>